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180" windowHeight="747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<sst xmlns="http://schemas.openxmlformats.org/spreadsheetml/2006/main" count="14" uniqueCount="14">
  <si>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</si>
  <si>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</si>
  <si>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</si>
  <si>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</si>
  <si>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</si>
  <si>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</si>
  <si>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</si>
  <si>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</si>
  <si>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</si>
  <si>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אלפי ₪</t>
  </si>
  <si>
    <t>קידוד מסלול</t>
  </si>
  <si>
    <t>סה"כ נכסים</t>
  </si>
  <si>
    <t>תשואה נומינלית ברוטו מצטברת מתחילת השנה -  מסלול 50-60</t>
  </si>
  <si>
    <t>570011767-00000000000206-9930-000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</si>
</sst>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.7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50-60</a:t>
            </a:r>
          </a:p>
        </c:rich>
      </c:tx>
      <c:layout>
        <c:manualLayout>
          <c:xMode val="factor"/>
          <c:yMode val="factor"/>
          <c:x val="0.048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94"/>
          <c:y val="0.217"/>
          <c:w val="0.5355"/>
          <c:h val="0.691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באחוזים'!$A$10:$A$15</c:f>
              <c:strCache/>
            </c:strRef>
          </c:cat>
          <c:val>
            <c:numRef>
              <c:f>'התפלגות באחוזים'!$C$10:$C$15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5"/>
          <c:y val="0.3725"/>
          <c:w val="0.305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85725</xdr:rowOff>
    </xdr:from>
    <xdr:to>
      <xdr:col>9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2990850" y="247650"/>
        <a:ext cx="3857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zoomScaleNormal="115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20.00390625" style="0" bestFit="1" customWidth="1"/>
    <col min="2" max="2" width="10.28125" style="0" bestFit="1" customWidth="1"/>
    <col min="3" max="3" width="8.00390625" style="1" bestFit="1" customWidth="1"/>
    <col min="4" max="4" width="6.57421875" style="0" bestFit="1" customWidth="1"/>
    <col min="5" max="5" width="10.8515625" style="0" bestFit="1" customWidth="1"/>
    <col min="6" max="6" width="9.8515625" style="0" bestFit="1" customWidth="1"/>
    <col min="7" max="7" width="12.421875" style="0" bestFit="1" customWidth="1"/>
    <col min="8" max="8" width="11.421875" style="0" bestFit="1" customWidth="1"/>
    <col min="9" max="9" width="8.00390625" style="0" bestFit="1" customWidth="1"/>
    <col min="10" max="10" width="12.28125" style="0" bestFit="1" customWidth="1"/>
  </cols>
  <sheetData>
    <row r="1" spans="1:11" ht="12.75">
      <c r="A1" s="2"/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8">
      <c r="A2" s="14" t="s">
        <v>0</v>
      </c>
      <c r="B2" s="14"/>
      <c r="C2" s="14"/>
      <c r="D2" s="2"/>
      <c r="E2" s="2"/>
      <c r="F2" s="2"/>
      <c r="G2" s="2"/>
      <c r="H2" s="2"/>
      <c r="I2" s="2"/>
      <c r="J2" s="2"/>
      <c r="K2" s="2"/>
    </row>
    <row r="3" spans="1:11" ht="18">
      <c r="A3" s="15">
        <v>43677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ht="31.5" customHeight="1">
      <c r="A4" s="16" t="s">
        <v>12</v>
      </c>
      <c r="B4" s="16"/>
      <c r="C4" s="16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17">
        <v>0.0669</v>
      </c>
      <c r="B5" s="18"/>
      <c r="C5" s="19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6" t="s">
        <v>10</v>
      </c>
      <c r="B6" s="16"/>
      <c r="C6" s="16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17" t="s">
        <v>13</v>
      </c>
      <c r="B7" s="18"/>
      <c r="C7" s="19"/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4"/>
      <c r="B8" s="4"/>
      <c r="C8" s="5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6" t="s">
        <v>1</v>
      </c>
      <c r="B9" s="6" t="s">
        <v>9</v>
      </c>
      <c r="C9" s="7" t="s">
        <v>2</v>
      </c>
      <c r="D9" s="2"/>
      <c r="E9" s="2"/>
      <c r="F9" s="2"/>
      <c r="G9" s="2"/>
      <c r="H9" s="2"/>
      <c r="I9" s="2"/>
      <c r="J9" s="2"/>
      <c r="K9" s="2"/>
    </row>
    <row r="10" spans="1:11" ht="12.75" customHeight="1">
      <c r="A10" s="6" t="s">
        <v>3</v>
      </c>
      <c r="B10" s="8">
        <v>28795.72664</v>
      </c>
      <c r="C10" s="7">
        <f aca="true" t="shared" si="0" ref="C10:C15">B10/$B$16</f>
        <v>0.03731593026415424</v>
      </c>
      <c r="D10" s="2"/>
      <c r="E10" s="2"/>
      <c r="F10" s="2"/>
      <c r="G10" s="2"/>
      <c r="H10" s="2"/>
      <c r="I10" s="2"/>
      <c r="J10" s="2"/>
      <c r="K10" s="2"/>
    </row>
    <row r="11" spans="1:11" ht="12.75" customHeight="1">
      <c r="A11" s="6" t="s">
        <v>4</v>
      </c>
      <c r="B11" s="8">
        <v>151578.21125</v>
      </c>
      <c r="C11" s="7">
        <f t="shared" si="0"/>
        <v>0.19642782525630473</v>
      </c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6" t="s">
        <v>5</v>
      </c>
      <c r="B12" s="8">
        <v>182116.55051000003</v>
      </c>
      <c r="C12" s="7">
        <f t="shared" si="0"/>
        <v>0.23600197986806154</v>
      </c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A13" s="6" t="s">
        <v>6</v>
      </c>
      <c r="B13" s="8">
        <v>281500.25015999994</v>
      </c>
      <c r="C13" s="7">
        <f t="shared" si="0"/>
        <v>0.36479175662547303</v>
      </c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A14" s="6" t="s">
        <v>7</v>
      </c>
      <c r="B14" s="8">
        <v>14651.44967</v>
      </c>
      <c r="C14" s="7">
        <f t="shared" si="0"/>
        <v>0.01898658370353545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6" t="s">
        <v>8</v>
      </c>
      <c r="B15" s="8">
        <v>113031.63676</v>
      </c>
      <c r="C15" s="7">
        <f t="shared" si="0"/>
        <v>0.14647592428247097</v>
      </c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6" t="s">
        <v>11</v>
      </c>
      <c r="B16" s="8">
        <v>771673.82499</v>
      </c>
      <c r="C16" s="7">
        <f>SUM(C10:C15)</f>
        <v>1</v>
      </c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9"/>
      <c r="B17" s="9"/>
      <c r="C17" s="10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9"/>
      <c r="B18" s="11"/>
      <c r="C18" s="10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</row>
    <row r="20" spans="1:11" ht="38.25">
      <c r="A20" s="2"/>
      <c r="B20" s="2"/>
      <c r="C20" s="3"/>
      <c r="D20" s="6" t="str">
        <f>A$9</f>
        <v>אפיק השקעה</v>
      </c>
      <c r="E20" s="6" t="str">
        <f>$A10</f>
        <v>מזומנים ושווי מזומנים</v>
      </c>
      <c r="F20" s="6" t="str">
        <f>A11</f>
        <v>אג"ח ממשלתיות סחירות</v>
      </c>
      <c r="G20" s="6" t="str">
        <f>A12</f>
        <v>אג"ח קונצרניות סחירות</v>
      </c>
      <c r="H20" s="6" t="str">
        <f>A13</f>
        <v>מניות וני"ע סחירים אחרים</v>
      </c>
      <c r="I20" s="6" t="str">
        <f>A14</f>
        <v>פקדונות והלוואות</v>
      </c>
      <c r="J20" s="6" t="str">
        <f>A15</f>
        <v>השקעות אחרות</v>
      </c>
      <c r="K20" s="2"/>
    </row>
    <row r="21" spans="1:11" ht="25.5">
      <c r="A21" s="2"/>
      <c r="B21" s="2"/>
      <c r="C21" s="3"/>
      <c r="D21" s="6" t="str">
        <f>B9</f>
        <v>אלפי ₪</v>
      </c>
      <c r="E21" s="12">
        <f>B10</f>
        <v>28795.72664</v>
      </c>
      <c r="F21" s="12">
        <f>B11</f>
        <v>151578.21125</v>
      </c>
      <c r="G21" s="12">
        <f>B12</f>
        <v>182116.55051000003</v>
      </c>
      <c r="H21" s="12">
        <f>B13</f>
        <v>281500.25015999994</v>
      </c>
      <c r="I21" s="12">
        <f>B14</f>
        <v>14651.44967</v>
      </c>
      <c r="J21" s="12">
        <f>B15</f>
        <v>113031.63676</v>
      </c>
      <c r="K21" s="2"/>
    </row>
    <row r="22" spans="1:11" ht="12.75">
      <c r="A22" s="2"/>
      <c r="B22" s="2"/>
      <c r="C22" s="3"/>
      <c r="D22" s="6" t="str">
        <f>C9</f>
        <v>אחוז</v>
      </c>
      <c r="E22" s="13">
        <f>C10</f>
        <v>0.03731593026415424</v>
      </c>
      <c r="F22" s="13">
        <f>C11</f>
        <v>0.19642782525630473</v>
      </c>
      <c r="G22" s="13">
        <f>C12</f>
        <v>0.23600197986806154</v>
      </c>
      <c r="H22" s="13">
        <f>C13</f>
        <v>0.36479175662547303</v>
      </c>
      <c r="I22" s="13">
        <f>C14</f>
        <v>0.01898658370353545</v>
      </c>
      <c r="J22" s="13">
        <f>C15</f>
        <v>0.14647592428247097</v>
      </c>
      <c r="K22" s="2"/>
    </row>
  </sheetData>
  <sheetProtection/>
  <mergeCells count="6">
    <mergeCell ref="A2:C2"/>
    <mergeCell ref="A3:C3"/>
    <mergeCell ref="A4:C4"/>
    <mergeCell ref="A5:C5"/>
    <mergeCell ref="A7:C7"/>
    <mergeCell ref="A6:C6"/>
  </mergeCells>
  <printOptions/>
  <pageMargins left="0.75" right="0.75" top="1" bottom="1" header="0.5" footer="0.5"/>
  <pageSetup horizontalDpi="600" verticalDpi="600" orientation="landscape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2019-08-20T14:00:35Z</cp:lastPrinted>
  <dcterms:created xsi:type="dcterms:W3CDTF">2009-01-22T13:38:25Z</dcterms:created>
  <dcterms:modified xsi:type="dcterms:W3CDTF">2019-08-20T14:00:35Z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