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180" windowHeight="7470" activeTab="0"/>
  </bookViews>
  <sheets>
    <sheet name="התפלגות באחוזי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<sst xmlns="http://schemas.openxmlformats.org/spreadsheetml/2006/main" count="14" uniqueCount="14">
  <si>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דיווח חודשי לתגמולים</t>
  </si>
  <si>
    <t>אפיק השקעה</t>
  </si>
  <si>
    <t>אחוז</t>
  </si>
  <si>
    <t>מזומנים ושווי מזומנים</t>
  </si>
  <si>
    <t>אג"ח ממשלתיות סחירות</t>
  </si>
  <si>
    <t>אג"ח קונצרניות סחירות</t>
  </si>
  <si>
    <t>מניות וני"ע סחירים אחרים</t>
  </si>
  <si>
    <t>פקדונות והלוואות</t>
  </si>
  <si>
    <t>השקעות אחרות</t>
  </si>
  <si>
    <t>אלפי ₪</t>
  </si>
  <si>
    <t>קידוד מסלול</t>
  </si>
  <si>
    <t>סה"כ נכסים</t>
  </si>
  <si>
    <t>תשואה נומינלית ברוטו מצטברת מתחילת השנה -  מסלול 50-60</t>
  </si>
  <si>
    <t>570011767-00000000000206-9930-000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</si>
</sst>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0.0%"/>
    <numFmt numFmtId="169" formatCode="0.0000%"/>
    <numFmt numFmtId="170" formatCode="[$-40D]dddd\ 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8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10" fontId="0" fillId="0" borderId="0" xfId="35" applyNumberFormat="1" applyAlignment="1">
      <alignment/>
    </xf>
    <xf numFmtId="0" fontId="0" fillId="33" borderId="0" xfId="0" applyFill="1" applyAlignment="1">
      <alignment/>
    </xf>
    <xf numFmtId="10" fontId="0" fillId="33" borderId="0" xfId="35" applyNumberForma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10" fontId="4" fillId="33" borderId="0" xfId="35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35" applyNumberFormat="1" applyFont="1" applyFill="1" applyBorder="1" applyAlignment="1">
      <alignment horizontal="center" vertical="center" wrapText="1"/>
    </xf>
    <xf numFmtId="164" fontId="4" fillId="33" borderId="10" xfId="33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0" fontId="0" fillId="33" borderId="0" xfId="35" applyNumberFormat="1" applyFill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אפיקים מסלול 50-60</a:t>
            </a:r>
          </a:p>
        </c:rich>
      </c:tx>
      <c:layout>
        <c:manualLayout>
          <c:xMode val="factor"/>
          <c:yMode val="factor"/>
          <c:x val="0.048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94"/>
          <c:y val="0.217"/>
          <c:w val="0.5355"/>
          <c:h val="0.69175"/>
        </c:manualLayout>
      </c:layout>
      <c:pie3DChart>
        <c:varyColors val="1"/>
        <c:ser>
          <c:idx val="0"/>
          <c:order val="0"/>
          <c:tx>
            <c:v>התפלגות אפיקים מסלול כללי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'התפלגות באחוזים'!$A$10:$A$15</c:f>
              <c:strCache/>
            </c:strRef>
          </c:cat>
          <c:val>
            <c:numRef>
              <c:f>'התפלגות באחוזים'!$C$10:$C$15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5"/>
          <c:y val="0.3725"/>
          <c:w val="0.3055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85725</xdr:rowOff>
    </xdr:from>
    <xdr:to>
      <xdr:col>9</xdr:col>
      <xdr:colOff>352425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2990850" y="247650"/>
        <a:ext cx="3857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BreakPreview" zoomScaleNormal="115" zoomScaleSheetLayoutView="100" zoomScalePageLayoutView="0" workbookViewId="0" topLeftCell="A1">
      <selection activeCell="B10" sqref="B10:B16"/>
    </sheetView>
  </sheetViews>
  <sheetFormatPr defaultColWidth="9.140625" defaultRowHeight="12.75"/>
  <cols>
    <col min="1" max="1" width="20.00390625" style="0" bestFit="1" customWidth="1"/>
    <col min="2" max="2" width="10.28125" style="0" bestFit="1" customWidth="1"/>
    <col min="3" max="3" width="8.00390625" style="1" bestFit="1" customWidth="1"/>
    <col min="4" max="4" width="6.57421875" style="0" bestFit="1" customWidth="1"/>
    <col min="5" max="5" width="10.8515625" style="0" bestFit="1" customWidth="1"/>
    <col min="6" max="6" width="9.8515625" style="0" bestFit="1" customWidth="1"/>
    <col min="7" max="7" width="12.421875" style="0" bestFit="1" customWidth="1"/>
    <col min="8" max="8" width="11.421875" style="0" bestFit="1" customWidth="1"/>
    <col min="9" max="9" width="8.00390625" style="0" bestFit="1" customWidth="1"/>
    <col min="10" max="10" width="12.28125" style="0" bestFit="1" customWidth="1"/>
  </cols>
  <sheetData>
    <row r="1" spans="1:11" ht="12.75">
      <c r="A1" s="2"/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8">
      <c r="A2" s="14" t="s">
        <v>0</v>
      </c>
      <c r="B2" s="14"/>
      <c r="C2" s="14"/>
      <c r="D2" s="2"/>
      <c r="E2" s="2"/>
      <c r="F2" s="2"/>
      <c r="G2" s="2"/>
      <c r="H2" s="2"/>
      <c r="I2" s="2"/>
      <c r="J2" s="2"/>
      <c r="K2" s="2"/>
    </row>
    <row r="3" spans="1:11" ht="18">
      <c r="A3" s="15">
        <v>43830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ht="31.5" customHeight="1">
      <c r="A4" s="16" t="s">
        <v>12</v>
      </c>
      <c r="B4" s="16"/>
      <c r="C4" s="16"/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17">
        <v>0.1039</v>
      </c>
      <c r="B5" s="18"/>
      <c r="C5" s="19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16" t="s">
        <v>10</v>
      </c>
      <c r="B6" s="16"/>
      <c r="C6" s="16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17" t="s">
        <v>13</v>
      </c>
      <c r="B7" s="18"/>
      <c r="C7" s="19"/>
      <c r="D7" s="2"/>
      <c r="E7" s="2"/>
      <c r="F7" s="2"/>
      <c r="G7" s="2"/>
      <c r="H7" s="2"/>
      <c r="I7" s="2"/>
      <c r="J7" s="2"/>
      <c r="K7" s="2"/>
    </row>
    <row r="8" spans="1:11" ht="12.75" customHeight="1">
      <c r="A8" s="4"/>
      <c r="B8" s="4"/>
      <c r="C8" s="5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6" t="s">
        <v>1</v>
      </c>
      <c r="B9" s="6" t="s">
        <v>9</v>
      </c>
      <c r="C9" s="7" t="s">
        <v>2</v>
      </c>
      <c r="D9" s="2"/>
      <c r="E9" s="2"/>
      <c r="F9" s="2"/>
      <c r="G9" s="2"/>
      <c r="H9" s="2"/>
      <c r="I9" s="2"/>
      <c r="J9" s="2"/>
      <c r="K9" s="2"/>
    </row>
    <row r="10" spans="1:11" ht="12.75" customHeight="1">
      <c r="A10" s="6" t="s">
        <v>3</v>
      </c>
      <c r="B10" s="8">
        <v>41814.75249</v>
      </c>
      <c r="C10" s="7">
        <f aca="true" t="shared" si="0" ref="C10:C15">B10/$B$16</f>
        <v>0.05446361409618751</v>
      </c>
      <c r="D10" s="2"/>
      <c r="E10" s="2"/>
      <c r="F10" s="2"/>
      <c r="G10" s="2"/>
      <c r="H10" s="2"/>
      <c r="I10" s="2"/>
      <c r="J10" s="2"/>
      <c r="K10" s="2"/>
    </row>
    <row r="11" spans="1:11" ht="12.75" customHeight="1">
      <c r="A11" s="6" t="s">
        <v>4</v>
      </c>
      <c r="B11" s="8">
        <v>190607.98489</v>
      </c>
      <c r="C11" s="7">
        <f t="shared" si="0"/>
        <v>0.24826643982129426</v>
      </c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6" t="s">
        <v>5</v>
      </c>
      <c r="B12" s="8">
        <v>126372.33215</v>
      </c>
      <c r="C12" s="7">
        <f t="shared" si="0"/>
        <v>0.16459965731708748</v>
      </c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A13" s="6" t="s">
        <v>6</v>
      </c>
      <c r="B13" s="8">
        <v>283651.26529999997</v>
      </c>
      <c r="C13" s="7">
        <f t="shared" si="0"/>
        <v>0.36945508776810415</v>
      </c>
      <c r="D13" s="2"/>
      <c r="E13" s="2"/>
      <c r="F13" s="2"/>
      <c r="G13" s="2"/>
      <c r="H13" s="2"/>
      <c r="I13" s="2"/>
      <c r="J13" s="2"/>
      <c r="K13" s="2"/>
    </row>
    <row r="14" spans="1:11" ht="12.75" customHeight="1">
      <c r="A14" s="6" t="s">
        <v>7</v>
      </c>
      <c r="B14" s="8">
        <v>15979.2819</v>
      </c>
      <c r="C14" s="7">
        <f t="shared" si="0"/>
        <v>0.020812976069723807</v>
      </c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6" t="s">
        <v>8</v>
      </c>
      <c r="B15" s="8">
        <v>109330.12595999999</v>
      </c>
      <c r="C15" s="7">
        <f t="shared" si="0"/>
        <v>0.1424022249276026</v>
      </c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6" t="s">
        <v>11</v>
      </c>
      <c r="B16" s="8">
        <v>767755.7426900001</v>
      </c>
      <c r="C16" s="7">
        <f>SUM(C10:C15)</f>
        <v>0.9999999999999997</v>
      </c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9"/>
      <c r="B17" s="9"/>
      <c r="C17" s="10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9"/>
      <c r="B18" s="11"/>
      <c r="C18" s="10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</row>
    <row r="20" spans="1:11" ht="38.25">
      <c r="A20" s="2"/>
      <c r="B20" s="2"/>
      <c r="C20" s="3"/>
      <c r="D20" s="6" t="str">
        <f>A$9</f>
        <v>אפיק השקעה</v>
      </c>
      <c r="E20" s="6" t="str">
        <f>$A10</f>
        <v>מזומנים ושווי מזומנים</v>
      </c>
      <c r="F20" s="6" t="str">
        <f>A11</f>
        <v>אג"ח ממשלתיות סחירות</v>
      </c>
      <c r="G20" s="6" t="str">
        <f>A12</f>
        <v>אג"ח קונצרניות סחירות</v>
      </c>
      <c r="H20" s="6" t="str">
        <f>A13</f>
        <v>מניות וני"ע סחירים אחרים</v>
      </c>
      <c r="I20" s="6" t="str">
        <f>A14</f>
        <v>פקדונות והלוואות</v>
      </c>
      <c r="J20" s="6" t="str">
        <f>A15</f>
        <v>השקעות אחרות</v>
      </c>
      <c r="K20" s="2"/>
    </row>
    <row r="21" spans="1:11" ht="25.5">
      <c r="A21" s="2"/>
      <c r="B21" s="2"/>
      <c r="C21" s="3"/>
      <c r="D21" s="6" t="str">
        <f>B9</f>
        <v>אלפי ₪</v>
      </c>
      <c r="E21" s="12">
        <f>B10</f>
        <v>41814.75249</v>
      </c>
      <c r="F21" s="12">
        <f>B11</f>
        <v>190607.98489</v>
      </c>
      <c r="G21" s="12">
        <f>B12</f>
        <v>126372.33215</v>
      </c>
      <c r="H21" s="12">
        <f>B13</f>
        <v>283651.26529999997</v>
      </c>
      <c r="I21" s="12">
        <f>B14</f>
        <v>15979.2819</v>
      </c>
      <c r="J21" s="12">
        <f>B15</f>
        <v>109330.12595999999</v>
      </c>
      <c r="K21" s="2"/>
    </row>
    <row r="22" spans="1:11" ht="12.75">
      <c r="A22" s="2"/>
      <c r="B22" s="2"/>
      <c r="C22" s="3"/>
      <c r="D22" s="6" t="str">
        <f>C9</f>
        <v>אחוז</v>
      </c>
      <c r="E22" s="13">
        <f>C10</f>
        <v>0.05446361409618751</v>
      </c>
      <c r="F22" s="13">
        <f>C11</f>
        <v>0.24826643982129426</v>
      </c>
      <c r="G22" s="13">
        <f>C12</f>
        <v>0.16459965731708748</v>
      </c>
      <c r="H22" s="13">
        <f>C13</f>
        <v>0.36945508776810415</v>
      </c>
      <c r="I22" s="13">
        <f>C14</f>
        <v>0.020812976069723807</v>
      </c>
      <c r="J22" s="13">
        <f>C15</f>
        <v>0.1424022249276026</v>
      </c>
      <c r="K22" s="2"/>
    </row>
  </sheetData>
  <sheetProtection/>
  <mergeCells count="6">
    <mergeCell ref="A2:C2"/>
    <mergeCell ref="A3:C3"/>
    <mergeCell ref="A4:C4"/>
    <mergeCell ref="A5:C5"/>
    <mergeCell ref="A7:C7"/>
    <mergeCell ref="A6:C6"/>
  </mergeCells>
  <printOptions/>
  <pageMargins left="0.75" right="0.75" top="1" bottom="1" header="0.5" footer="0.5"/>
  <pageSetup horizontalDpi="600" verticalDpi="600" orientation="landscape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e065066</dc:creator>
  <cp:keywords/>
  <dc:description/>
  <cp:lastModifiedBy>Kobi Lam</cp:lastModifiedBy>
  <cp:lastPrinted>2020-01-20T11:17:13Z</cp:lastPrinted>
  <dcterms:created xsi:type="dcterms:W3CDTF">2009-01-22T13:38:25Z</dcterms:created>
  <dcterms:modified xsi:type="dcterms:W3CDTF">2020-01-20T11:17:15Z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-1736309661</vt:i4>
  </property>
  <property fmtid="{D5CDD505-2E9C-101B-9397-08002B2CF9AE}" pid="3" name="_NewReviewCycle">
    <vt:lpwstr/>
  </property>
  <property fmtid="{D5CDD505-2E9C-101B-9397-08002B2CF9AE}" pid="4" name="_EmailSubject">
    <vt:lpwstr>קובץ  עזר לדיווח על התפלגות באחוזים לפי אפיקים</vt:lpwstr>
  </property>
  <property fmtid="{D5CDD505-2E9C-101B-9397-08002B2CF9AE}" pid="5" name="_AuthorEmail">
    <vt:lpwstr>saritme@elal.co.il</vt:lpwstr>
  </property>
  <property fmtid="{D5CDD505-2E9C-101B-9397-08002B2CF9AE}" pid="6" name="_AuthorEmailDisplayName">
    <vt:lpwstr>Sarit Menasherov</vt:lpwstr>
  </property>
  <property fmtid="{D5CDD505-2E9C-101B-9397-08002B2CF9AE}" pid="7" name="_ReviewingToolsShownOnce">
    <vt:lpwstr/>
  </property>
</Properties>
</file>